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2018'!$A$1:$J$52</definedName>
  </definedNames>
  <calcPr calcId="145621"/>
</workbook>
</file>

<file path=xl/calcChain.xml><?xml version="1.0" encoding="utf-8"?>
<calcChain xmlns="http://schemas.openxmlformats.org/spreadsheetml/2006/main">
  <c r="G46" i="1" l="1"/>
  <c r="J40" i="1" l="1"/>
  <c r="H40" i="1"/>
  <c r="J51" i="1" l="1"/>
  <c r="H51" i="1"/>
  <c r="H18" i="1"/>
  <c r="H28" i="1" l="1"/>
  <c r="H29" i="1"/>
  <c r="H30" i="1"/>
  <c r="C16" i="1" l="1"/>
  <c r="G16" i="1"/>
  <c r="I16" i="1"/>
  <c r="H43" i="1" l="1"/>
  <c r="H42" i="1"/>
  <c r="I46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I52" i="1" l="1"/>
  <c r="G52" i="1"/>
  <c r="C52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2" i="1" l="1"/>
  <c r="J52" i="1"/>
  <c r="J10" i="1"/>
</calcChain>
</file>

<file path=xl/sharedStrings.xml><?xml version="1.0" encoding="utf-8"?>
<sst xmlns="http://schemas.openxmlformats.org/spreadsheetml/2006/main" count="59" uniqueCount="57">
  <si>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</si>
  <si>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</si>
  <si>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</si>
  <si>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</si>
  <si>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</si>
  <si>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</si>
  <si>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</si>
  <si>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</si>
  <si>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</si>
  <si>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</si>
  <si>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</si>
  <si>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</si>
  <si>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</si>
  <si>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</si>
  <si>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</si>
  <si>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</si>
  <si>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</si>
  <si>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</si>
  <si>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</si>
  <si>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</si>
  <si>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</si>
  <si>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</si>
  <si>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</si>
  <si>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</si>
  <si>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</si>
  <si>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</si>
  <si>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</si>
  <si>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</si>
  <si>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</si>
  <si>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</si>
  <si>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</si>
  <si>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</si>
  <si>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</si>
  <si>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</si>
  <si>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</si>
  <si>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</si>
  <si>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</si>
  <si>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</si>
  <si>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</si>
  <si>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</si>
  <si>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</si>
  <si>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</si>
  <si>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</si>
  <si>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</si>
  <si>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</si>
  <si>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</si>
  <si>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</si>
  <si>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</si>
  <si>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</si>
  <si>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</si>
  <si>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</si>
  <si>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</si>
  <si>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</si>
  <si>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</si>
  <si>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В 2018 ГОДУ</t>
  </si>
  <si>
    <t>МП "Содействие развитию туризма в городе Твери" на 2018-2023 годы</t>
  </si>
  <si>
    <t>по состоянию на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</si>
</sst>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46" zoomScale="110" zoomScaleNormal="110" workbookViewId="0">
      <selection activeCell="L28" sqref="L28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3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3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35">
      <c r="A4" s="54" t="s">
        <v>54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t="15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35">
      <c r="A6" s="1"/>
      <c r="B6" s="1"/>
      <c r="C6" s="56" t="s">
        <v>56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3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3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35">
      <c r="A10" s="26">
        <v>1</v>
      </c>
      <c r="B10" s="27" t="s">
        <v>51</v>
      </c>
      <c r="C10" s="49">
        <f>SUM(C11:C15)</f>
        <v>5104011.4999999991</v>
      </c>
      <c r="D10" s="49"/>
      <c r="E10" s="49"/>
      <c r="F10" s="49"/>
      <c r="G10" s="49">
        <f>SUM(G11:G15)</f>
        <v>3613578.6999999997</v>
      </c>
      <c r="H10" s="50">
        <f>G10*100/C10</f>
        <v>70.798796201771893</v>
      </c>
      <c r="I10" s="49">
        <f>SUM(I11:I15)</f>
        <v>2505794</v>
      </c>
      <c r="J10" s="49">
        <f t="shared" ref="J10:J41" si="0">I10*100/C10</f>
        <v>49.094599414597724</v>
      </c>
    </row>
    <row r="11" spans="1:10" s="4" customFormat="1" ht="30.5" customHeight="1" x14ac:dyDescent="0.35">
      <c r="A11" s="28"/>
      <c r="B11" s="29" t="s">
        <v>12</v>
      </c>
      <c r="C11" s="44">
        <v>1652575.3</v>
      </c>
      <c r="D11" s="45"/>
      <c r="E11" s="45"/>
      <c r="F11" s="45"/>
      <c r="G11" s="46">
        <v>1520699</v>
      </c>
      <c r="H11" s="47">
        <f t="shared" ref="H11:H48" si="1">G11*100/C11</f>
        <v>92.01995213168199</v>
      </c>
      <c r="I11" s="46">
        <v>1037455.4</v>
      </c>
      <c r="J11" s="44">
        <f t="shared" si="0"/>
        <v>62.778101548534579</v>
      </c>
    </row>
    <row r="12" spans="1:10" s="4" customFormat="1" ht="28.5" customHeight="1" x14ac:dyDescent="0.35">
      <c r="A12" s="28"/>
      <c r="B12" s="29" t="s">
        <v>13</v>
      </c>
      <c r="C12" s="46">
        <v>3254679.3</v>
      </c>
      <c r="D12" s="45"/>
      <c r="E12" s="45"/>
      <c r="F12" s="45"/>
      <c r="G12" s="46">
        <v>1950196.5</v>
      </c>
      <c r="H12" s="47">
        <f t="shared" si="1"/>
        <v>59.919774584242454</v>
      </c>
      <c r="I12" s="46">
        <v>1326764.6000000001</v>
      </c>
      <c r="J12" s="44">
        <f t="shared" si="0"/>
        <v>40.764833573618148</v>
      </c>
    </row>
    <row r="13" spans="1:10" s="4" customFormat="1" ht="29.25" customHeight="1" x14ac:dyDescent="0.35">
      <c r="A13" s="28"/>
      <c r="B13" s="29" t="s">
        <v>14</v>
      </c>
      <c r="C13" s="46">
        <v>48855.6</v>
      </c>
      <c r="D13" s="45"/>
      <c r="E13" s="45"/>
      <c r="F13" s="45"/>
      <c r="G13" s="46">
        <v>45820.9</v>
      </c>
      <c r="H13" s="47">
        <f t="shared" si="1"/>
        <v>93.788429576138668</v>
      </c>
      <c r="I13" s="46">
        <v>31893.9</v>
      </c>
      <c r="J13" s="44">
        <f t="shared" si="0"/>
        <v>65.281973816717027</v>
      </c>
    </row>
    <row r="14" spans="1:10" s="4" customFormat="1" ht="30" customHeight="1" x14ac:dyDescent="0.35">
      <c r="A14" s="28"/>
      <c r="B14" s="29" t="s">
        <v>15</v>
      </c>
      <c r="C14" s="46">
        <v>94008.5</v>
      </c>
      <c r="D14" s="45"/>
      <c r="E14" s="45"/>
      <c r="F14" s="45"/>
      <c r="G14" s="46">
        <v>92357.5</v>
      </c>
      <c r="H14" s="47">
        <f t="shared" si="1"/>
        <v>98.243775828781438</v>
      </c>
      <c r="I14" s="46">
        <v>78448.100000000006</v>
      </c>
      <c r="J14" s="44">
        <f t="shared" si="0"/>
        <v>83.447879713004681</v>
      </c>
    </row>
    <row r="15" spans="1:10" s="4" customFormat="1" ht="34.5" customHeight="1" x14ac:dyDescent="0.35">
      <c r="A15" s="28"/>
      <c r="B15" s="29" t="s">
        <v>32</v>
      </c>
      <c r="C15" s="46">
        <v>53892.800000000003</v>
      </c>
      <c r="D15" s="45"/>
      <c r="E15" s="45"/>
      <c r="F15" s="45"/>
      <c r="G15" s="46">
        <v>4504.8</v>
      </c>
      <c r="H15" s="48">
        <f t="shared" si="1"/>
        <v>8.3588160199507158</v>
      </c>
      <c r="I15" s="46">
        <v>31232</v>
      </c>
      <c r="J15" s="46">
        <f t="shared" si="0"/>
        <v>57.95208265297034</v>
      </c>
    </row>
    <row r="16" spans="1:10" s="7" customFormat="1" ht="26.25" customHeight="1" x14ac:dyDescent="0.35">
      <c r="A16" s="26">
        <v>2</v>
      </c>
      <c r="B16" s="11" t="s">
        <v>40</v>
      </c>
      <c r="C16" s="49">
        <f>SUM(C17:C19)</f>
        <v>357047.80000000005</v>
      </c>
      <c r="D16" s="49"/>
      <c r="E16" s="49"/>
      <c r="F16" s="49"/>
      <c r="G16" s="49">
        <f>SUM(G17:G19)</f>
        <v>346672.5</v>
      </c>
      <c r="H16" s="50">
        <f t="shared" si="1"/>
        <v>97.094142576988276</v>
      </c>
      <c r="I16" s="49">
        <f>SUM(I17:I19)</f>
        <v>234660.8</v>
      </c>
      <c r="J16" s="49">
        <f t="shared" si="0"/>
        <v>65.722516705046203</v>
      </c>
    </row>
    <row r="17" spans="1:11" s="4" customFormat="1" ht="27" customHeight="1" x14ac:dyDescent="0.35">
      <c r="A17" s="28"/>
      <c r="B17" s="30" t="s">
        <v>16</v>
      </c>
      <c r="C17" s="46">
        <v>344401.9</v>
      </c>
      <c r="D17" s="45"/>
      <c r="E17" s="45"/>
      <c r="F17" s="45"/>
      <c r="G17" s="46">
        <v>334553.5</v>
      </c>
      <c r="H17" s="48">
        <f t="shared" si="1"/>
        <v>97.140433894238086</v>
      </c>
      <c r="I17" s="46">
        <v>223157.5</v>
      </c>
      <c r="J17" s="46">
        <f t="shared" si="0"/>
        <v>64.795664599992037</v>
      </c>
    </row>
    <row r="18" spans="1:11" s="6" customFormat="1" ht="28" x14ac:dyDescent="0.35">
      <c r="A18" s="28"/>
      <c r="B18" s="30" t="s">
        <v>17</v>
      </c>
      <c r="C18" s="46">
        <v>11915.9</v>
      </c>
      <c r="D18" s="45"/>
      <c r="E18" s="45"/>
      <c r="F18" s="45"/>
      <c r="G18" s="46">
        <v>11898.7</v>
      </c>
      <c r="H18" s="48">
        <f t="shared" si="1"/>
        <v>99.855655049136033</v>
      </c>
      <c r="I18" s="46">
        <v>11392</v>
      </c>
      <c r="J18" s="46">
        <f t="shared" si="0"/>
        <v>95.603353502463094</v>
      </c>
    </row>
    <row r="19" spans="1:11" s="6" customFormat="1" x14ac:dyDescent="0.35">
      <c r="A19" s="28"/>
      <c r="B19" s="30" t="s">
        <v>18</v>
      </c>
      <c r="C19" s="46">
        <v>730</v>
      </c>
      <c r="D19" s="45"/>
      <c r="E19" s="45"/>
      <c r="F19" s="45"/>
      <c r="G19" s="46">
        <v>220.3</v>
      </c>
      <c r="H19" s="48">
        <f t="shared" si="1"/>
        <v>30.17808219178082</v>
      </c>
      <c r="I19" s="46">
        <v>111.3</v>
      </c>
      <c r="J19" s="46">
        <f t="shared" si="0"/>
        <v>15.246575342465754</v>
      </c>
    </row>
    <row r="20" spans="1:11" s="3" customFormat="1" ht="41.25" customHeight="1" x14ac:dyDescent="0.35">
      <c r="A20" s="26">
        <v>3</v>
      </c>
      <c r="B20" s="27" t="s">
        <v>41</v>
      </c>
      <c r="C20" s="49">
        <f>SUM(C21:C23)</f>
        <v>223240.3</v>
      </c>
      <c r="D20" s="49"/>
      <c r="E20" s="49"/>
      <c r="F20" s="49"/>
      <c r="G20" s="49">
        <f>SUM(G21:G23)</f>
        <v>201579.9</v>
      </c>
      <c r="H20" s="50">
        <f t="shared" si="1"/>
        <v>90.297271594779261</v>
      </c>
      <c r="I20" s="49">
        <f>SUM(I21:I23)</f>
        <v>58813.9</v>
      </c>
      <c r="J20" s="50">
        <f>I20*100/C20</f>
        <v>26.345556783430233</v>
      </c>
    </row>
    <row r="21" spans="1:11" s="8" customFormat="1" ht="18" customHeight="1" x14ac:dyDescent="0.35">
      <c r="A21" s="31"/>
      <c r="B21" s="29" t="s">
        <v>19</v>
      </c>
      <c r="C21" s="46">
        <v>188610.8</v>
      </c>
      <c r="D21" s="46"/>
      <c r="E21" s="46"/>
      <c r="F21" s="46"/>
      <c r="G21" s="46">
        <v>182685.4</v>
      </c>
      <c r="H21" s="48">
        <f t="shared" si="1"/>
        <v>96.858398352586391</v>
      </c>
      <c r="I21" s="46">
        <v>44887.5</v>
      </c>
      <c r="J21" s="46">
        <f t="shared" si="0"/>
        <v>23.799008328261163</v>
      </c>
    </row>
    <row r="22" spans="1:11" s="5" customFormat="1" ht="28" x14ac:dyDescent="0.35">
      <c r="A22" s="31"/>
      <c r="B22" s="29" t="s">
        <v>20</v>
      </c>
      <c r="C22" s="46">
        <v>18944.5</v>
      </c>
      <c r="D22" s="46"/>
      <c r="E22" s="46"/>
      <c r="F22" s="46"/>
      <c r="G22" s="46">
        <v>18894.5</v>
      </c>
      <c r="H22" s="48">
        <f t="shared" si="1"/>
        <v>99.73607115521655</v>
      </c>
      <c r="I22" s="46">
        <v>12744.1</v>
      </c>
      <c r="J22" s="46">
        <f t="shared" si="0"/>
        <v>67.270711816094376</v>
      </c>
    </row>
    <row r="23" spans="1:11" s="5" customFormat="1" ht="17.25" customHeight="1" x14ac:dyDescent="0.35">
      <c r="A23" s="31"/>
      <c r="B23" s="29" t="s">
        <v>21</v>
      </c>
      <c r="C23" s="46">
        <v>15685</v>
      </c>
      <c r="D23" s="46"/>
      <c r="E23" s="46"/>
      <c r="F23" s="46"/>
      <c r="G23" s="46">
        <v>0</v>
      </c>
      <c r="H23" s="48">
        <f t="shared" si="1"/>
        <v>0</v>
      </c>
      <c r="I23" s="46">
        <v>1182.3</v>
      </c>
      <c r="J23" s="46">
        <f t="shared" si="0"/>
        <v>7.5377749442142177</v>
      </c>
    </row>
    <row r="24" spans="1:11" s="3" customFormat="1" ht="28" x14ac:dyDescent="0.35">
      <c r="A24" s="26">
        <v>4</v>
      </c>
      <c r="B24" s="27" t="s">
        <v>42</v>
      </c>
      <c r="C24" s="49">
        <f>SUM(C25:C26)</f>
        <v>81678</v>
      </c>
      <c r="D24" s="49"/>
      <c r="E24" s="49"/>
      <c r="F24" s="49"/>
      <c r="G24" s="49">
        <f>SUM(G25:G26)</f>
        <v>15163.3</v>
      </c>
      <c r="H24" s="50">
        <f t="shared" si="1"/>
        <v>18.564729792600211</v>
      </c>
      <c r="I24" s="49">
        <f>SUM(I25:I26)</f>
        <v>49676.2</v>
      </c>
      <c r="J24" s="49">
        <f t="shared" si="0"/>
        <v>60.819559734567449</v>
      </c>
      <c r="K24" s="4"/>
    </row>
    <row r="25" spans="1:11" s="5" customFormat="1" ht="42" x14ac:dyDescent="0.35">
      <c r="A25" s="31"/>
      <c r="B25" s="29" t="s">
        <v>22</v>
      </c>
      <c r="C25" s="46">
        <v>80589.2</v>
      </c>
      <c r="D25" s="46"/>
      <c r="E25" s="46"/>
      <c r="F25" s="46"/>
      <c r="G25" s="46">
        <v>14664.8</v>
      </c>
      <c r="H25" s="48">
        <f t="shared" si="1"/>
        <v>18.196979247839661</v>
      </c>
      <c r="I25" s="46">
        <v>49271</v>
      </c>
      <c r="J25" s="46">
        <f t="shared" si="0"/>
        <v>61.138465203774203</v>
      </c>
    </row>
    <row r="26" spans="1:11" s="5" customFormat="1" ht="28" x14ac:dyDescent="0.35">
      <c r="A26" s="31"/>
      <c r="B26" s="29" t="s">
        <v>23</v>
      </c>
      <c r="C26" s="46">
        <v>1088.8</v>
      </c>
      <c r="D26" s="46"/>
      <c r="E26" s="46"/>
      <c r="F26" s="46"/>
      <c r="G26" s="46">
        <v>498.5</v>
      </c>
      <c r="H26" s="48">
        <f t="shared" si="1"/>
        <v>45.784349742836149</v>
      </c>
      <c r="I26" s="46">
        <v>405.2</v>
      </c>
      <c r="J26" s="46">
        <f t="shared" si="0"/>
        <v>37.215282880235122</v>
      </c>
    </row>
    <row r="27" spans="1:11" s="5" customFormat="1" ht="30" customHeight="1" x14ac:dyDescent="0.35">
      <c r="A27" s="26">
        <v>5</v>
      </c>
      <c r="B27" s="27" t="s">
        <v>33</v>
      </c>
      <c r="C27" s="49">
        <f>SUM(C28:C30)</f>
        <v>206150.9</v>
      </c>
      <c r="D27" s="49"/>
      <c r="E27" s="49"/>
      <c r="F27" s="49"/>
      <c r="G27" s="49">
        <f>SUM(G28:G30)</f>
        <v>35848.1</v>
      </c>
      <c r="H27" s="50">
        <f t="shared" si="1"/>
        <v>17.389252241925696</v>
      </c>
      <c r="I27" s="49">
        <f>SUM(I28:I30)</f>
        <v>38043.9</v>
      </c>
      <c r="J27" s="49">
        <f t="shared" si="0"/>
        <v>18.454394329590606</v>
      </c>
    </row>
    <row r="28" spans="1:11" s="5" customFormat="1" ht="28" x14ac:dyDescent="0.35">
      <c r="A28" s="31"/>
      <c r="B28" s="29" t="s">
        <v>34</v>
      </c>
      <c r="C28" s="46">
        <v>116231.3</v>
      </c>
      <c r="D28" s="46"/>
      <c r="E28" s="46"/>
      <c r="F28" s="46"/>
      <c r="G28" s="46">
        <v>4729.1000000000004</v>
      </c>
      <c r="H28" s="48">
        <f t="shared" si="1"/>
        <v>4.0686975023078986</v>
      </c>
      <c r="I28" s="46">
        <v>4729.1000000000004</v>
      </c>
      <c r="J28" s="46">
        <f t="shared" si="0"/>
        <v>4.0686975023078986</v>
      </c>
    </row>
    <row r="29" spans="1:11" s="5" customFormat="1" x14ac:dyDescent="0.35">
      <c r="A29" s="31"/>
      <c r="B29" s="29" t="s">
        <v>49</v>
      </c>
      <c r="C29" s="46">
        <v>21555.599999999999</v>
      </c>
      <c r="D29" s="46"/>
      <c r="E29" s="46"/>
      <c r="F29" s="46"/>
      <c r="G29" s="46">
        <v>15576.4</v>
      </c>
      <c r="H29" s="48">
        <f t="shared" si="1"/>
        <v>72.261500491751562</v>
      </c>
      <c r="I29" s="46">
        <v>15280.4</v>
      </c>
      <c r="J29" s="46">
        <f t="shared" si="0"/>
        <v>70.888307446788772</v>
      </c>
    </row>
    <row r="30" spans="1:11" s="5" customFormat="1" ht="42" x14ac:dyDescent="0.35">
      <c r="A30" s="31"/>
      <c r="B30" s="29" t="s">
        <v>35</v>
      </c>
      <c r="C30" s="46">
        <v>68364</v>
      </c>
      <c r="D30" s="46"/>
      <c r="E30" s="46"/>
      <c r="F30" s="46"/>
      <c r="G30" s="46">
        <v>15542.6</v>
      </c>
      <c r="H30" s="48">
        <f t="shared" si="1"/>
        <v>22.735065239014688</v>
      </c>
      <c r="I30" s="46">
        <v>18034.400000000001</v>
      </c>
      <c r="J30" s="46">
        <f t="shared" si="0"/>
        <v>26.379966064010301</v>
      </c>
    </row>
    <row r="31" spans="1:11" s="3" customFormat="1" ht="28" x14ac:dyDescent="0.35">
      <c r="A31" s="26">
        <v>6</v>
      </c>
      <c r="B31" s="11" t="s">
        <v>43</v>
      </c>
      <c r="C31" s="49">
        <f>SUM(C32:C34)</f>
        <v>184426.7</v>
      </c>
      <c r="D31" s="49"/>
      <c r="E31" s="49"/>
      <c r="F31" s="49"/>
      <c r="G31" s="49">
        <f>SUM(G32:G34)</f>
        <v>3669.5</v>
      </c>
      <c r="H31" s="50">
        <f t="shared" si="1"/>
        <v>1.9896793685512997</v>
      </c>
      <c r="I31" s="49">
        <f>SUM(I32:I34)</f>
        <v>1000.5</v>
      </c>
      <c r="J31" s="49">
        <f t="shared" si="0"/>
        <v>0.54249194937609357</v>
      </c>
    </row>
    <row r="32" spans="1:11" s="5" customFormat="1" ht="31.5" customHeight="1" x14ac:dyDescent="0.35">
      <c r="A32" s="31"/>
      <c r="B32" s="29" t="s">
        <v>24</v>
      </c>
      <c r="C32" s="46">
        <v>20720.7</v>
      </c>
      <c r="D32" s="46"/>
      <c r="E32" s="46"/>
      <c r="F32" s="46"/>
      <c r="G32" s="46">
        <v>1178.2</v>
      </c>
      <c r="H32" s="48">
        <f t="shared" si="1"/>
        <v>5.6861013382752512</v>
      </c>
      <c r="I32" s="46">
        <v>303.7</v>
      </c>
      <c r="J32" s="46">
        <f t="shared" si="0"/>
        <v>1.4656840743797266</v>
      </c>
    </row>
    <row r="33" spans="1:12" s="5" customFormat="1" ht="29.25" customHeight="1" x14ac:dyDescent="0.35">
      <c r="A33" s="31"/>
      <c r="B33" s="29" t="s">
        <v>25</v>
      </c>
      <c r="C33" s="46">
        <v>53170.6</v>
      </c>
      <c r="D33" s="46"/>
      <c r="E33" s="46"/>
      <c r="F33" s="46"/>
      <c r="G33" s="46">
        <v>1794.5</v>
      </c>
      <c r="H33" s="48">
        <f t="shared" si="1"/>
        <v>3.3749854242758217</v>
      </c>
      <c r="I33" s="46">
        <v>0</v>
      </c>
      <c r="J33" s="46">
        <f t="shared" si="0"/>
        <v>0</v>
      </c>
    </row>
    <row r="34" spans="1:12" s="5" customFormat="1" ht="29.25" customHeight="1" x14ac:dyDescent="0.35">
      <c r="A34" s="31"/>
      <c r="B34" s="29" t="s">
        <v>50</v>
      </c>
      <c r="C34" s="46">
        <v>110535.4</v>
      </c>
      <c r="D34" s="46"/>
      <c r="E34" s="46"/>
      <c r="F34" s="46"/>
      <c r="G34" s="46">
        <v>696.8</v>
      </c>
      <c r="H34" s="48">
        <f t="shared" si="1"/>
        <v>0.63038628348927139</v>
      </c>
      <c r="I34" s="46">
        <v>696.8</v>
      </c>
      <c r="J34" s="46">
        <f t="shared" si="0"/>
        <v>0.63038628348927139</v>
      </c>
    </row>
    <row r="35" spans="1:12" s="3" customFormat="1" ht="33" customHeight="1" x14ac:dyDescent="0.35">
      <c r="A35" s="26">
        <v>7</v>
      </c>
      <c r="B35" s="11" t="s">
        <v>44</v>
      </c>
      <c r="C35" s="49">
        <f>SUM(C36:C37)</f>
        <v>1408599.8</v>
      </c>
      <c r="D35" s="49"/>
      <c r="E35" s="49"/>
      <c r="F35" s="49"/>
      <c r="G35" s="49">
        <f>SUM(G36:G37)</f>
        <v>785968.2</v>
      </c>
      <c r="H35" s="50">
        <f t="shared" si="1"/>
        <v>55.797835552724059</v>
      </c>
      <c r="I35" s="49">
        <f>SUM(I36:I37)</f>
        <v>622547.80000000005</v>
      </c>
      <c r="J35" s="49">
        <f t="shared" si="0"/>
        <v>44.196215277043208</v>
      </c>
      <c r="L35" s="41"/>
    </row>
    <row r="36" spans="1:12" s="5" customFormat="1" x14ac:dyDescent="0.35">
      <c r="A36" s="31"/>
      <c r="B36" s="29" t="s">
        <v>26</v>
      </c>
      <c r="C36" s="46">
        <v>1233230.1000000001</v>
      </c>
      <c r="D36" s="46"/>
      <c r="E36" s="46"/>
      <c r="F36" s="46"/>
      <c r="G36" s="46">
        <v>610598.5</v>
      </c>
      <c r="H36" s="47">
        <f t="shared" si="1"/>
        <v>49.512130785649809</v>
      </c>
      <c r="I36" s="46">
        <v>447178.1</v>
      </c>
      <c r="J36" s="44">
        <f t="shared" si="0"/>
        <v>36.260718903957986</v>
      </c>
    </row>
    <row r="37" spans="1:12" s="5" customFormat="1" x14ac:dyDescent="0.35">
      <c r="A37" s="31"/>
      <c r="B37" s="29" t="s">
        <v>27</v>
      </c>
      <c r="C37" s="46">
        <v>175369.7</v>
      </c>
      <c r="D37" s="46"/>
      <c r="E37" s="46"/>
      <c r="F37" s="46"/>
      <c r="G37" s="46">
        <v>175369.7</v>
      </c>
      <c r="H37" s="47">
        <f t="shared" si="1"/>
        <v>100</v>
      </c>
      <c r="I37" s="46">
        <v>175369.7</v>
      </c>
      <c r="J37" s="44">
        <f t="shared" si="0"/>
        <v>100</v>
      </c>
    </row>
    <row r="38" spans="1:12" s="7" customFormat="1" ht="33" customHeight="1" x14ac:dyDescent="0.35">
      <c r="A38" s="26">
        <v>8</v>
      </c>
      <c r="B38" s="11" t="s">
        <v>45</v>
      </c>
      <c r="C38" s="49">
        <f>SUM(C39:C40)</f>
        <v>958</v>
      </c>
      <c r="D38" s="49"/>
      <c r="E38" s="49"/>
      <c r="F38" s="49"/>
      <c r="G38" s="49">
        <f>SUM(G39:G40)</f>
        <v>121.7</v>
      </c>
      <c r="H38" s="50">
        <f t="shared" si="1"/>
        <v>12.703549060542798</v>
      </c>
      <c r="I38" s="49">
        <f>SUM(I39:I40)</f>
        <v>475.7</v>
      </c>
      <c r="J38" s="49">
        <f t="shared" si="0"/>
        <v>49.65553235908142</v>
      </c>
      <c r="K38" s="6"/>
    </row>
    <row r="39" spans="1:12" s="8" customFormat="1" x14ac:dyDescent="0.35">
      <c r="A39" s="31"/>
      <c r="B39" s="29" t="s">
        <v>28</v>
      </c>
      <c r="C39" s="46">
        <v>800</v>
      </c>
      <c r="D39" s="46"/>
      <c r="E39" s="46"/>
      <c r="F39" s="46"/>
      <c r="G39" s="46">
        <v>0</v>
      </c>
      <c r="H39" s="47">
        <f t="shared" si="1"/>
        <v>0</v>
      </c>
      <c r="I39" s="46">
        <v>398</v>
      </c>
      <c r="J39" s="44">
        <f t="shared" si="0"/>
        <v>49.75</v>
      </c>
    </row>
    <row r="40" spans="1:12" s="8" customFormat="1" x14ac:dyDescent="0.35">
      <c r="A40" s="31"/>
      <c r="B40" s="29" t="s">
        <v>29</v>
      </c>
      <c r="C40" s="46">
        <v>158</v>
      </c>
      <c r="D40" s="46"/>
      <c r="E40" s="46"/>
      <c r="F40" s="46"/>
      <c r="G40" s="46">
        <v>121.7</v>
      </c>
      <c r="H40" s="47">
        <f t="shared" si="1"/>
        <v>77.025316455696199</v>
      </c>
      <c r="I40" s="46">
        <v>77.7</v>
      </c>
      <c r="J40" s="44">
        <f t="shared" si="0"/>
        <v>49.177215189873415</v>
      </c>
    </row>
    <row r="41" spans="1:12" s="3" customFormat="1" ht="30.75" customHeight="1" x14ac:dyDescent="0.35">
      <c r="A41" s="26">
        <v>9</v>
      </c>
      <c r="B41" s="11" t="s">
        <v>46</v>
      </c>
      <c r="C41" s="49">
        <f>SUM(C42:C43)</f>
        <v>8162</v>
      </c>
      <c r="D41" s="49"/>
      <c r="E41" s="49"/>
      <c r="F41" s="49"/>
      <c r="G41" s="49">
        <f>SUM(G42:G43)</f>
        <v>3319.5</v>
      </c>
      <c r="H41" s="50">
        <f t="shared" si="1"/>
        <v>40.670178877726045</v>
      </c>
      <c r="I41" s="49">
        <f>SUM(I42:I43)</f>
        <v>1907.8</v>
      </c>
      <c r="J41" s="49">
        <f t="shared" si="0"/>
        <v>23.374172996814508</v>
      </c>
    </row>
    <row r="42" spans="1:12" s="5" customFormat="1" x14ac:dyDescent="0.35">
      <c r="A42" s="31"/>
      <c r="B42" s="29" t="s">
        <v>30</v>
      </c>
      <c r="C42" s="46">
        <v>5862</v>
      </c>
      <c r="D42" s="46"/>
      <c r="E42" s="46"/>
      <c r="F42" s="46"/>
      <c r="G42" s="46">
        <v>2754.1</v>
      </c>
      <c r="H42" s="47">
        <f>G42*100/C42</f>
        <v>46.982258614807236</v>
      </c>
      <c r="I42" s="46">
        <v>1707.8</v>
      </c>
      <c r="J42" s="46">
        <f>I42*100/C42</f>
        <v>29.13340156943023</v>
      </c>
    </row>
    <row r="43" spans="1:12" s="5" customFormat="1" x14ac:dyDescent="0.35">
      <c r="A43" s="31"/>
      <c r="B43" s="29" t="s">
        <v>31</v>
      </c>
      <c r="C43" s="46">
        <v>2300</v>
      </c>
      <c r="D43" s="46"/>
      <c r="E43" s="46"/>
      <c r="F43" s="46"/>
      <c r="G43" s="46">
        <v>565.4</v>
      </c>
      <c r="H43" s="47">
        <f>G43*100/C43</f>
        <v>24.582608695652173</v>
      </c>
      <c r="I43" s="46">
        <v>200</v>
      </c>
      <c r="J43" s="46">
        <f>I43*100/C43</f>
        <v>8.695652173913043</v>
      </c>
    </row>
    <row r="44" spans="1:12" s="3" customFormat="1" ht="33" customHeight="1" x14ac:dyDescent="0.35">
      <c r="A44" s="26">
        <v>10</v>
      </c>
      <c r="B44" s="11" t="s">
        <v>47</v>
      </c>
      <c r="C44" s="49">
        <v>20716.400000000001</v>
      </c>
      <c r="D44" s="49"/>
      <c r="E44" s="49"/>
      <c r="F44" s="49"/>
      <c r="G44" s="49">
        <v>11850.7</v>
      </c>
      <c r="H44" s="50">
        <f t="shared" si="1"/>
        <v>57.204437064354806</v>
      </c>
      <c r="I44" s="49">
        <v>7369.8</v>
      </c>
      <c r="J44" s="49">
        <f t="shared" ref="J44" si="2">I44*100/C44</f>
        <v>35.574713753354828</v>
      </c>
      <c r="K44" s="7"/>
    </row>
    <row r="45" spans="1:12" s="3" customFormat="1" ht="42" customHeight="1" x14ac:dyDescent="0.35">
      <c r="A45" s="26">
        <v>11</v>
      </c>
      <c r="B45" s="27" t="s">
        <v>48</v>
      </c>
      <c r="C45" s="49">
        <v>3000.9</v>
      </c>
      <c r="D45" s="49"/>
      <c r="E45" s="49"/>
      <c r="F45" s="49"/>
      <c r="G45" s="49">
        <v>1175.2</v>
      </c>
      <c r="H45" s="50">
        <f t="shared" si="1"/>
        <v>39.161584857875972</v>
      </c>
      <c r="I45" s="49">
        <v>131</v>
      </c>
      <c r="J45" s="49">
        <f t="shared" ref="J45:J49" si="3">I45*100/C45</f>
        <v>4.3653570595488018</v>
      </c>
    </row>
    <row r="46" spans="1:12" s="3" customFormat="1" ht="33" customHeight="1" x14ac:dyDescent="0.35">
      <c r="A46" s="26">
        <v>12</v>
      </c>
      <c r="B46" s="27" t="s">
        <v>36</v>
      </c>
      <c r="C46" s="49">
        <f>SUM(C47:C49)</f>
        <v>21474.9</v>
      </c>
      <c r="D46" s="49"/>
      <c r="E46" s="49"/>
      <c r="F46" s="49"/>
      <c r="G46" s="49">
        <f>SUM(G47:G49)</f>
        <v>10655.9</v>
      </c>
      <c r="H46" s="50">
        <f t="shared" si="1"/>
        <v>49.620254343442809</v>
      </c>
      <c r="I46" s="49">
        <f>SUM(I47:I49)</f>
        <v>11199.8</v>
      </c>
      <c r="J46" s="49">
        <f t="shared" si="3"/>
        <v>52.152978593613938</v>
      </c>
    </row>
    <row r="47" spans="1:12" s="3" customFormat="1" ht="29.25" customHeight="1" x14ac:dyDescent="0.35">
      <c r="A47" s="32"/>
      <c r="B47" s="33" t="s">
        <v>37</v>
      </c>
      <c r="C47" s="44">
        <v>15705.9</v>
      </c>
      <c r="D47" s="44"/>
      <c r="E47" s="44"/>
      <c r="F47" s="44"/>
      <c r="G47" s="44">
        <v>7948.5</v>
      </c>
      <c r="H47" s="47">
        <f t="shared" si="1"/>
        <v>50.608370102954943</v>
      </c>
      <c r="I47" s="44">
        <v>8695.5</v>
      </c>
      <c r="J47" s="44">
        <f t="shared" si="3"/>
        <v>55.364544534219625</v>
      </c>
    </row>
    <row r="48" spans="1:12" s="3" customFormat="1" ht="17.25" customHeight="1" x14ac:dyDescent="0.35">
      <c r="A48" s="32"/>
      <c r="B48" s="33" t="s">
        <v>39</v>
      </c>
      <c r="C48" s="44">
        <v>2581</v>
      </c>
      <c r="D48" s="44"/>
      <c r="E48" s="44"/>
      <c r="F48" s="44"/>
      <c r="G48" s="44">
        <v>1005.4</v>
      </c>
      <c r="H48" s="47">
        <f t="shared" si="1"/>
        <v>38.953893839597058</v>
      </c>
      <c r="I48" s="44">
        <v>1324.8</v>
      </c>
      <c r="J48" s="44">
        <f t="shared" si="3"/>
        <v>51.328942270437814</v>
      </c>
    </row>
    <row r="49" spans="1:10" s="3" customFormat="1" ht="18.75" customHeight="1" x14ac:dyDescent="0.35">
      <c r="A49" s="32"/>
      <c r="B49" s="34" t="s">
        <v>38</v>
      </c>
      <c r="C49" s="44">
        <v>3188</v>
      </c>
      <c r="D49" s="44"/>
      <c r="E49" s="44"/>
      <c r="F49" s="44"/>
      <c r="G49" s="44">
        <v>1702</v>
      </c>
      <c r="H49" s="47">
        <f t="shared" ref="H49:H52" si="4">G49*100/C49</f>
        <v>53.38770388958595</v>
      </c>
      <c r="I49" s="44">
        <v>1179.5</v>
      </c>
      <c r="J49" s="44">
        <f t="shared" si="3"/>
        <v>36.998117942283564</v>
      </c>
    </row>
    <row r="50" spans="1:10" s="3" customFormat="1" ht="28" x14ac:dyDescent="0.35">
      <c r="A50" s="26">
        <v>13</v>
      </c>
      <c r="B50" s="11" t="s">
        <v>53</v>
      </c>
      <c r="C50" s="49">
        <v>493112.6</v>
      </c>
      <c r="D50" s="49"/>
      <c r="E50" s="49"/>
      <c r="F50" s="49"/>
      <c r="G50" s="49">
        <v>275059.5</v>
      </c>
      <c r="H50" s="50">
        <f>G50*100/C50</f>
        <v>55.780261952341114</v>
      </c>
      <c r="I50" s="49">
        <v>175051.9</v>
      </c>
      <c r="J50" s="49">
        <f>I50*100/C50</f>
        <v>35.499376815761757</v>
      </c>
    </row>
    <row r="51" spans="1:10" s="3" customFormat="1" ht="28" x14ac:dyDescent="0.35">
      <c r="A51" s="26">
        <v>14</v>
      </c>
      <c r="B51" s="11" t="s">
        <v>55</v>
      </c>
      <c r="C51" s="49">
        <v>4671.3999999999996</v>
      </c>
      <c r="D51" s="49"/>
      <c r="E51" s="49"/>
      <c r="F51" s="49"/>
      <c r="G51" s="49">
        <v>4160.2</v>
      </c>
      <c r="H51" s="50">
        <f>G51*100/C51</f>
        <v>89.056813803142532</v>
      </c>
      <c r="I51" s="49">
        <v>3236.8</v>
      </c>
      <c r="J51" s="49">
        <f>I51*100/C51</f>
        <v>69.289720426424637</v>
      </c>
    </row>
    <row r="52" spans="1:10" s="4" customFormat="1" ht="18.75" customHeight="1" x14ac:dyDescent="0.35">
      <c r="A52" s="43"/>
      <c r="B52" s="35" t="s">
        <v>8</v>
      </c>
      <c r="C52" s="51">
        <f>C10+C16+C20+C24+C27+C31+C50+C35+C38+C41+C44+C45+C46+C51</f>
        <v>8117251.2000000002</v>
      </c>
      <c r="D52" s="51"/>
      <c r="E52" s="51"/>
      <c r="F52" s="51"/>
      <c r="G52" s="51">
        <f>G10+G16+G20+G24+G27+G31+G50+G35+G38+G41+G44+G45+G46+G51</f>
        <v>5308822.9000000004</v>
      </c>
      <c r="H52" s="52">
        <f t="shared" si="4"/>
        <v>65.401732300707906</v>
      </c>
      <c r="I52" s="51">
        <f>I10+I16+I20+I24+I27+I31+I50+I35+I38+I41+I44+I45+I46+I51</f>
        <v>3709909.8999999994</v>
      </c>
      <c r="J52" s="51">
        <f>I52*100/C52</f>
        <v>45.704017389532055</v>
      </c>
    </row>
    <row r="53" spans="1:10" s="2" customFormat="1" x14ac:dyDescent="0.35">
      <c r="A53" s="12"/>
      <c r="B53" s="12"/>
      <c r="C53" s="42"/>
      <c r="D53" s="12"/>
      <c r="E53" s="12"/>
      <c r="F53" s="12"/>
      <c r="G53" s="12"/>
      <c r="H53" s="12"/>
      <c r="I53" s="14"/>
      <c r="J53" s="13"/>
    </row>
    <row r="54" spans="1:10" s="2" customFormat="1" x14ac:dyDescent="0.35">
      <c r="A54" s="12"/>
      <c r="B54" s="12"/>
      <c r="C54" s="15"/>
      <c r="D54" s="12"/>
      <c r="E54" s="15"/>
      <c r="F54" s="15"/>
      <c r="G54" s="15"/>
      <c r="H54" s="15"/>
      <c r="I54" s="15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6"/>
      <c r="H55" s="15"/>
      <c r="I55" s="17"/>
      <c r="J55" s="16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6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8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9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20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8"/>
      <c r="C64" s="15"/>
      <c r="D64" s="15"/>
      <c r="E64" s="15"/>
      <c r="F64" s="15"/>
      <c r="G64" s="15"/>
      <c r="H64" s="15"/>
      <c r="I64" s="17"/>
      <c r="J64" s="13"/>
    </row>
    <row r="65" spans="1:10" s="2" customFormat="1" x14ac:dyDescent="0.35">
      <c r="A65" s="12"/>
      <c r="B65" s="15"/>
      <c r="C65" s="15"/>
      <c r="D65" s="15"/>
      <c r="E65" s="15"/>
      <c r="F65" s="15"/>
      <c r="G65" s="15"/>
      <c r="H65" s="15"/>
      <c r="I65" s="17"/>
      <c r="J65" s="13"/>
    </row>
    <row r="66" spans="1:10" x14ac:dyDescent="0.35">
      <c r="A66" s="12"/>
      <c r="B66" s="12"/>
      <c r="C66" s="15"/>
      <c r="D66" s="9"/>
      <c r="E66" s="9"/>
      <c r="F66" s="9"/>
      <c r="G66" s="9"/>
      <c r="H66" s="9"/>
      <c r="I66" s="21"/>
    </row>
    <row r="67" spans="1:10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10" x14ac:dyDescent="0.35">
      <c r="A68" s="12"/>
      <c r="B68" s="15"/>
      <c r="C68" s="15"/>
      <c r="D68" s="9"/>
      <c r="E68" s="9"/>
      <c r="F68" s="9"/>
      <c r="G68" s="9"/>
      <c r="H68" s="9"/>
      <c r="I68" s="21"/>
    </row>
    <row r="69" spans="1:10" x14ac:dyDescent="0.35">
      <c r="A69" s="12"/>
      <c r="B69" s="15"/>
      <c r="C69" s="15"/>
      <c r="D69" s="9"/>
      <c r="E69" s="9"/>
      <c r="F69" s="9"/>
      <c r="G69" s="9"/>
      <c r="H69" s="9"/>
      <c r="I69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2018-06-18T11:45:43Z</cp:lastPrinted>
  <dcterms:created xsi:type="dcterms:W3CDTF">2012-07-10T18:14:32Z</dcterms:created>
  <dcterms:modified xsi:type="dcterms:W3CDTF">2018-09-13T08:55:23Z</dcterms:modified>
</cp:coreProperties>
</file>